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inetpub\Law\"/>
    </mc:Choice>
  </mc:AlternateContent>
  <xr:revisionPtr revIDLastSave="0" documentId="13_ncr:1_{55CAC86B-0BDD-4A67-9448-B9B0F42E6B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目录表" sheetId="1" r:id="rId1"/>
  </sheets>
  <definedNames>
    <definedName name="_xlnm.Print_Area" localSheetId="0">目录表!$B$2:$K$30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H2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  <c r="P5" i="1" l="1"/>
  <c r="P3" i="1" s="1"/>
  <c r="O5" i="1"/>
  <c r="O3" i="1" s="1"/>
  <c r="N5" i="1"/>
  <c r="N3" i="1" s="1"/>
  <c r="F27" i="1"/>
  <c r="J4" i="1" l="1"/>
</calcChain>
</file>

<file path=xl/sharedStrings.xml><?xml version="1.0" encoding="utf-8"?>
<sst xmlns="http://schemas.openxmlformats.org/spreadsheetml/2006/main" count="90" uniqueCount="70">
  <si>
    <t>id</t>
    <phoneticPr fontId="1" type="noConversion"/>
  </si>
  <si>
    <t>合计</t>
    <phoneticPr fontId="1" type="noConversion"/>
  </si>
  <si>
    <t>编号</t>
    <phoneticPr fontId="1" type="noConversion"/>
  </si>
  <si>
    <t>A0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</si>
  <si>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</si>
  <si>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</si>
  <si>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</si>
  <si>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D1</t>
    <phoneticPr fontId="1" type="noConversion"/>
  </si>
  <si>
    <t>D2</t>
    <phoneticPr fontId="1" type="noConversion"/>
  </si>
  <si>
    <t>D3</t>
    <phoneticPr fontId="1" type="noConversion"/>
  </si>
  <si>
    <t>E1</t>
    <phoneticPr fontId="1" type="noConversion"/>
  </si>
  <si>
    <t>E2</t>
    <phoneticPr fontId="1" type="noConversion"/>
  </si>
  <si>
    <t>E3</t>
    <phoneticPr fontId="1" type="noConversion"/>
  </si>
  <si>
    <t>Zz</t>
    <phoneticPr fontId="1" type="noConversion"/>
  </si>
  <si>
    <t>-</t>
    <phoneticPr fontId="1" type="noConversion"/>
  </si>
  <si>
    <t>-</t>
    <phoneticPr fontId="1" type="noConversion"/>
  </si>
  <si>
    <t>F1</t>
    <phoneticPr fontId="1" type="noConversion"/>
  </si>
  <si>
    <t>F2</t>
  </si>
  <si>
    <t>F3</t>
  </si>
  <si>
    <t>F4</t>
  </si>
  <si>
    <t>F5</t>
  </si>
  <si>
    <t>浙江省高院</t>
    <phoneticPr fontId="1" type="noConversion"/>
  </si>
  <si>
    <t>宁波市中院</t>
    <phoneticPr fontId="1" type="noConversion"/>
  </si>
  <si>
    <t>浙江省地方规章</t>
    <phoneticPr fontId="1" type="noConversion"/>
  </si>
  <si>
    <t>宁波市地方规章</t>
    <phoneticPr fontId="1" type="noConversion"/>
  </si>
  <si>
    <t>分      类</t>
    <phoneticPr fontId="1" type="noConversion"/>
  </si>
  <si>
    <t>备     注</t>
    <phoneticPr fontId="1" type="noConversion"/>
  </si>
  <si>
    <t>由新大榭整理的法律相关工具包</t>
    <phoneticPr fontId="1" type="noConversion"/>
  </si>
  <si>
    <t>完整收录所有国家颁布的法律</t>
    <phoneticPr fontId="1" type="noConversion"/>
  </si>
  <si>
    <t>宪法，母法，上位法，根本法</t>
    <phoneticPr fontId="1" type="noConversion"/>
  </si>
  <si>
    <t>完整收录国务院颁布的行政法规</t>
    <phoneticPr fontId="1" type="noConversion"/>
  </si>
  <si>
    <t>完整收录浙江省地方性法规</t>
    <phoneticPr fontId="1" type="noConversion"/>
  </si>
  <si>
    <t>完整收录宁波市地方性法规</t>
    <phoneticPr fontId="1" type="noConversion"/>
  </si>
  <si>
    <t>标签</t>
    <phoneticPr fontId="1" type="noConversion"/>
  </si>
  <si>
    <t>[完整]</t>
    <phoneticPr fontId="1" type="noConversion"/>
  </si>
  <si>
    <t>[部分]</t>
    <phoneticPr fontId="1" type="noConversion"/>
  </si>
  <si>
    <t>《新大榭法律库》法律文件收录汇总表</t>
    <phoneticPr fontId="1" type="noConversion"/>
  </si>
  <si>
    <t>制表单位：新大榭论坛工作室</t>
    <phoneticPr fontId="1" type="noConversion"/>
  </si>
  <si>
    <t>最高两院司法解释</t>
    <phoneticPr fontId="1" type="noConversion"/>
  </si>
  <si>
    <t>最高两院司法文件</t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</si>
  <si>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</si>
  <si>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</si>
  <si>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</si>
  <si>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t>【宪      法】</t>
    <phoneticPr fontId="1" type="noConversion"/>
  </si>
  <si>
    <t>【法      律】</t>
    <phoneticPr fontId="1" type="noConversion"/>
  </si>
  <si>
    <t>【刑      法】</t>
    <phoneticPr fontId="1" type="noConversion"/>
  </si>
  <si>
    <t>【重大决定】</t>
    <phoneticPr fontId="1" type="noConversion"/>
  </si>
  <si>
    <t>【司法解释】
【司法文件】</t>
    <phoneticPr fontId="1" type="noConversion"/>
  </si>
  <si>
    <t>【行政法规】</t>
    <phoneticPr fontId="1" type="noConversion"/>
  </si>
  <si>
    <t>【规      章】</t>
    <phoneticPr fontId="1" type="noConversion"/>
  </si>
  <si>
    <t>【百 宝 箱】</t>
    <phoneticPr fontId="1" type="noConversion"/>
  </si>
  <si>
    <t>国家政策及行政规范性文件</t>
    <phoneticPr fontId="1" type="noConversion"/>
  </si>
  <si>
    <t>浙江省政策及行政规范性文件</t>
    <phoneticPr fontId="1" type="noConversion"/>
  </si>
  <si>
    <t>宁波市政策及行政规范性文件</t>
    <phoneticPr fontId="1" type="noConversion"/>
  </si>
  <si>
    <t>北仑区政策及行政规范性文件</t>
    <phoneticPr fontId="1" type="noConversion"/>
  </si>
  <si>
    <t>大榭街道政策及行政规范性文件</t>
    <phoneticPr fontId="1" type="noConversion"/>
  </si>
  <si>
    <t>国家部门规章</t>
    <phoneticPr fontId="1" type="noConversion"/>
  </si>
  <si>
    <t>温馨提示：所有法条及政策文件均为公开资料（依法不予公开的政务受限资料将不予公开）</t>
    <phoneticPr fontId="1" type="noConversion"/>
  </si>
  <si>
    <t>C2</t>
  </si>
  <si>
    <t>C3</t>
  </si>
  <si>
    <t>C4</t>
  </si>
  <si>
    <t>B4</t>
  </si>
  <si>
    <t>【法律解释】</t>
    <phoneticPr fontId="1" type="noConversion"/>
  </si>
  <si>
    <t>C1</t>
    <phoneticPr fontId="1" type="noConversion"/>
  </si>
  <si>
    <t>重大决定</t>
    <phoneticPr fontId="1" type="noConversion"/>
  </si>
  <si>
    <t>法律解释</t>
    <phoneticPr fontId="1" type="noConversion"/>
  </si>
  <si>
    <t>有效</t>
    <phoneticPr fontId="1" type="noConversion"/>
  </si>
  <si>
    <t>失效</t>
    <phoneticPr fontId="1" type="noConversion"/>
  </si>
  <si>
    <t>【政策文件】
【行政文件】
【规范性文件】</t>
    <phoneticPr fontId="1" type="noConversion"/>
  </si>
  <si>
    <t>刑法及其修正案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</si>
</sst>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微软雅黑"/>
      <family val="2"/>
      <charset val="134"/>
    </font>
    <font>
      <sz val="14"/>
      <color theme="1"/>
      <name val="宋体"/>
      <family val="3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00FF"/>
      <name val="微软雅黑"/>
      <family val="2"/>
      <charset val="134"/>
    </font>
    <font>
      <sz val="11"/>
      <name val="微软雅黑"/>
      <family val="2"/>
      <charset val="134"/>
    </font>
    <font>
      <b/>
      <u val="double"/>
      <sz val="24"/>
      <color rgb="FF0066CC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1" fontId="2" fillId="0" borderId="1" xfId="0" applyNumberFormat="1" applyFont="1" applyBorder="1" applyAlignment="1" applyProtection="1">
      <alignment horizontal="center" vertical="center"/>
      <protection hidden="1"/>
    </xf>
    <xf numFmtId="4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right" vertical="center"/>
      <protection hidden="1"/>
    </xf>
    <xf numFmtId="41" fontId="6" fillId="0" borderId="1" xfId="0" applyNumberFormat="1" applyFont="1" applyFill="1" applyBorder="1" applyAlignment="1" applyProtection="1">
      <alignment horizontal="center" vertical="center"/>
      <protection hidden="1"/>
    </xf>
    <xf numFmtId="41" fontId="7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41" fontId="2" fillId="0" borderId="5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41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66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showGridLines="0" showRowColHeaders="0" tabSelected="1" workbookViewId="0">
      <selection activeCell="G13" sqref="G13"/>
    </sheetView>
  </sheetViews>
  <sheetFormatPr defaultColWidth="0" defaultRowHeight="20.25" zeroHeight="1" x14ac:dyDescent="0.15"/>
  <cols>
    <col min="1" max="1" width="1" style="3" customWidth="1"/>
    <col min="2" max="2" width="1.25" style="3" customWidth="1"/>
    <col min="3" max="3" width="5.25" style="4" customWidth="1"/>
    <col min="4" max="4" width="19.125" style="4" customWidth="1"/>
    <col min="5" max="5" width="6.375" style="4" customWidth="1"/>
    <col min="6" max="6" width="9.5" style="4" customWidth="1"/>
    <col min="7" max="7" width="9.125" style="4" customWidth="1"/>
    <col min="8" max="8" width="8.625" style="4" customWidth="1"/>
    <col min="9" max="9" width="8.5" style="4" customWidth="1"/>
    <col min="10" max="10" width="33.125" style="4" customWidth="1"/>
    <col min="11" max="11" width="1.25" style="3" customWidth="1"/>
    <col min="12" max="12" width="1.125" style="3" customWidth="1"/>
    <col min="13" max="13" width="1.125" style="3" hidden="1" customWidth="1"/>
    <col min="14" max="16384" width="9" style="3" hidden="1"/>
  </cols>
  <sheetData>
    <row r="1" spans="1:16" ht="6.75" customHeight="1" x14ac:dyDescent="0.15">
      <c r="A1" s="1"/>
      <c r="B1" s="1"/>
      <c r="C1" s="1"/>
      <c r="D1" s="1"/>
      <c r="E1" s="1"/>
      <c r="F1" s="2"/>
      <c r="G1" s="2"/>
      <c r="H1" s="2"/>
      <c r="I1" s="2"/>
      <c r="J1" s="1"/>
      <c r="K1" s="1"/>
      <c r="L1" s="1"/>
    </row>
    <row r="2" spans="1:16" ht="7.5" customHeight="1" x14ac:dyDescent="0.15">
      <c r="A2" s="1"/>
      <c r="L2" s="1"/>
    </row>
    <row r="3" spans="1:16" ht="60.75" customHeight="1" x14ac:dyDescent="0.15">
      <c r="A3" s="1"/>
      <c r="C3" s="26" t="s">
        <v>36</v>
      </c>
      <c r="D3" s="26"/>
      <c r="E3" s="26"/>
      <c r="F3" s="26"/>
      <c r="G3" s="26"/>
      <c r="H3" s="26"/>
      <c r="I3" s="26"/>
      <c r="J3" s="26"/>
      <c r="L3" s="1"/>
      <c r="N3" s="6">
        <f ca="1">N5</f>
        <v>2025</v>
      </c>
      <c r="O3" s="6" t="str">
        <f ca="1">IF(O5&lt;10,"-0"&amp;O5,"-"&amp;O5)</f>
        <v>-12</v>
      </c>
      <c r="P3" s="6" t="str">
        <f ca="1">IF(P5&lt;10,"-0"&amp;P5,"-"&amp;P5)</f>
        <v>-12</v>
      </c>
    </row>
    <row r="4" spans="1:16" s="12" customFormat="1" ht="22.5" customHeight="1" x14ac:dyDescent="0.15">
      <c r="A4" s="11"/>
      <c r="C4" s="27" t="s">
        <v>37</v>
      </c>
      <c r="D4" s="27"/>
      <c r="E4" s="27"/>
      <c r="F4" s="13"/>
      <c r="G4" s="13"/>
      <c r="H4" s="13"/>
      <c r="I4" s="13"/>
      <c r="J4" s="14" t="str">
        <f ca="1">"整理时间："&amp;N3&amp;O3&amp;P3</f>
        <v>整理时间：2025-12-12</v>
      </c>
      <c r="L4" s="11"/>
      <c r="N4" s="17" t="s">
        <v>40</v>
      </c>
      <c r="O4" s="17" t="s">
        <v>41</v>
      </c>
      <c r="P4" s="17" t="s">
        <v>42</v>
      </c>
    </row>
    <row r="5" spans="1:16" ht="28.5" customHeight="1" x14ac:dyDescent="0.15">
      <c r="A5" s="1"/>
      <c r="C5" s="9" t="s">
        <v>0</v>
      </c>
      <c r="D5" s="9" t="s">
        <v>25</v>
      </c>
      <c r="E5" s="9" t="s">
        <v>2</v>
      </c>
      <c r="F5" s="9" t="s">
        <v>1</v>
      </c>
      <c r="G5" s="9" t="s">
        <v>66</v>
      </c>
      <c r="H5" s="9" t="s">
        <v>67</v>
      </c>
      <c r="I5" s="9" t="s">
        <v>33</v>
      </c>
      <c r="J5" s="9" t="s">
        <v>26</v>
      </c>
      <c r="L5" s="1"/>
      <c r="N5" s="6">
        <f ca="1">YEAR(NOW())</f>
        <v>2025</v>
      </c>
      <c r="O5" s="6">
        <f ca="1">MONTH(NOW())</f>
        <v>12</v>
      </c>
      <c r="P5" s="6">
        <f ca="1">DAY(NOW())</f>
        <v>12</v>
      </c>
    </row>
    <row r="6" spans="1:16" ht="28.5" customHeight="1" x14ac:dyDescent="0.15">
      <c r="A6" s="1"/>
      <c r="C6" s="5">
        <v>1</v>
      </c>
      <c r="D6" s="6" t="s">
        <v>43</v>
      </c>
      <c r="E6" s="6" t="s">
        <v>3</v>
      </c>
      <c r="F6" s="21">
        <f>G6+H6</f>
        <v>7</v>
      </c>
      <c r="G6" s="8">
        <v>7</v>
      </c>
      <c r="H6" s="8">
        <v>0</v>
      </c>
      <c r="I6" s="15" t="s">
        <v>34</v>
      </c>
      <c r="J6" s="10" t="s">
        <v>29</v>
      </c>
      <c r="L6" s="1"/>
    </row>
    <row r="7" spans="1:16" ht="28.5" customHeight="1" x14ac:dyDescent="0.15">
      <c r="A7" s="1"/>
      <c r="C7" s="5">
        <v>2</v>
      </c>
      <c r="D7" s="6" t="s">
        <v>44</v>
      </c>
      <c r="E7" s="6" t="s">
        <v>4</v>
      </c>
      <c r="F7" s="21">
        <f t="shared" ref="F7:F26" si="0">G7+H7</f>
        <v>335</v>
      </c>
      <c r="G7" s="8">
        <v>299</v>
      </c>
      <c r="H7" s="8">
        <v>36</v>
      </c>
      <c r="I7" s="15" t="s">
        <v>34</v>
      </c>
      <c r="J7" s="10" t="s">
        <v>28</v>
      </c>
      <c r="L7" s="1"/>
    </row>
    <row r="8" spans="1:16" ht="28.5" customHeight="1" x14ac:dyDescent="0.15">
      <c r="A8" s="1"/>
      <c r="C8" s="5">
        <v>3</v>
      </c>
      <c r="D8" s="6" t="s">
        <v>45</v>
      </c>
      <c r="E8" s="6" t="s">
        <v>5</v>
      </c>
      <c r="F8" s="21">
        <f t="shared" si="0"/>
        <v>13</v>
      </c>
      <c r="G8" s="8">
        <v>13</v>
      </c>
      <c r="H8" s="8">
        <v>0</v>
      </c>
      <c r="I8" s="15" t="s">
        <v>34</v>
      </c>
      <c r="J8" s="10" t="s">
        <v>69</v>
      </c>
      <c r="L8" s="1"/>
    </row>
    <row r="9" spans="1:16" ht="28.5" customHeight="1" x14ac:dyDescent="0.15">
      <c r="A9" s="1"/>
      <c r="C9" s="5">
        <v>4</v>
      </c>
      <c r="D9" s="6" t="s">
        <v>46</v>
      </c>
      <c r="E9" s="6" t="s">
        <v>6</v>
      </c>
      <c r="F9" s="21">
        <f t="shared" si="0"/>
        <v>22</v>
      </c>
      <c r="G9" s="8">
        <v>22</v>
      </c>
      <c r="H9" s="8">
        <v>0</v>
      </c>
      <c r="I9" s="15" t="s">
        <v>34</v>
      </c>
      <c r="J9" s="10" t="s">
        <v>64</v>
      </c>
      <c r="L9" s="1"/>
    </row>
    <row r="10" spans="1:16" ht="28.5" customHeight="1" x14ac:dyDescent="0.15">
      <c r="A10" s="1"/>
      <c r="C10" s="5">
        <v>5</v>
      </c>
      <c r="D10" s="6" t="s">
        <v>62</v>
      </c>
      <c r="E10" s="6" t="s">
        <v>61</v>
      </c>
      <c r="F10" s="21">
        <f t="shared" si="0"/>
        <v>4</v>
      </c>
      <c r="G10" s="8">
        <v>4</v>
      </c>
      <c r="H10" s="8">
        <v>0</v>
      </c>
      <c r="I10" s="16" t="s">
        <v>35</v>
      </c>
      <c r="J10" s="10" t="s">
        <v>65</v>
      </c>
      <c r="L10" s="1"/>
    </row>
    <row r="11" spans="1:16" ht="28.5" customHeight="1" x14ac:dyDescent="0.15">
      <c r="A11" s="1"/>
      <c r="C11" s="5">
        <v>6</v>
      </c>
      <c r="D11" s="22" t="s">
        <v>47</v>
      </c>
      <c r="E11" s="6" t="s">
        <v>63</v>
      </c>
      <c r="F11" s="21">
        <f t="shared" si="0"/>
        <v>869</v>
      </c>
      <c r="G11" s="8">
        <v>581</v>
      </c>
      <c r="H11" s="8">
        <v>288</v>
      </c>
      <c r="I11" s="15" t="s">
        <v>34</v>
      </c>
      <c r="J11" s="10" t="s">
        <v>38</v>
      </c>
      <c r="L11" s="1"/>
    </row>
    <row r="12" spans="1:16" ht="28.5" customHeight="1" x14ac:dyDescent="0.15">
      <c r="A12" s="1"/>
      <c r="C12" s="5">
        <v>7</v>
      </c>
      <c r="D12" s="29"/>
      <c r="E12" s="6" t="s">
        <v>58</v>
      </c>
      <c r="F12" s="21">
        <f t="shared" si="0"/>
        <v>67</v>
      </c>
      <c r="G12" s="8">
        <v>63</v>
      </c>
      <c r="H12" s="8">
        <v>4</v>
      </c>
      <c r="I12" s="16" t="s">
        <v>35</v>
      </c>
      <c r="J12" s="10" t="s">
        <v>39</v>
      </c>
      <c r="L12" s="1"/>
    </row>
    <row r="13" spans="1:16" ht="28.5" customHeight="1" x14ac:dyDescent="0.15">
      <c r="A13" s="1"/>
      <c r="C13" s="5">
        <v>8</v>
      </c>
      <c r="D13" s="29"/>
      <c r="E13" s="6" t="s">
        <v>59</v>
      </c>
      <c r="F13" s="21">
        <f t="shared" si="0"/>
        <v>17</v>
      </c>
      <c r="G13" s="8">
        <v>16</v>
      </c>
      <c r="H13" s="8">
        <v>1</v>
      </c>
      <c r="I13" s="16" t="s">
        <v>35</v>
      </c>
      <c r="J13" s="10" t="s">
        <v>21</v>
      </c>
      <c r="L13" s="1"/>
    </row>
    <row r="14" spans="1:16" ht="28.5" customHeight="1" x14ac:dyDescent="0.15">
      <c r="A14" s="1"/>
      <c r="C14" s="5">
        <v>9</v>
      </c>
      <c r="D14" s="30"/>
      <c r="E14" s="6" t="s">
        <v>60</v>
      </c>
      <c r="F14" s="21">
        <f t="shared" si="0"/>
        <v>1</v>
      </c>
      <c r="G14" s="8">
        <v>1</v>
      </c>
      <c r="H14" s="8">
        <v>0</v>
      </c>
      <c r="I14" s="16" t="s">
        <v>35</v>
      </c>
      <c r="J14" s="10" t="s">
        <v>22</v>
      </c>
      <c r="L14" s="1"/>
    </row>
    <row r="15" spans="1:16" ht="28.5" customHeight="1" x14ac:dyDescent="0.15">
      <c r="A15" s="1"/>
      <c r="C15" s="5">
        <v>10</v>
      </c>
      <c r="D15" s="28" t="s">
        <v>48</v>
      </c>
      <c r="E15" s="6" t="s">
        <v>7</v>
      </c>
      <c r="F15" s="21">
        <f t="shared" si="0"/>
        <v>164</v>
      </c>
      <c r="G15" s="8">
        <v>148</v>
      </c>
      <c r="H15" s="8">
        <v>16</v>
      </c>
      <c r="I15" s="16" t="s">
        <v>35</v>
      </c>
      <c r="J15" s="10" t="s">
        <v>30</v>
      </c>
      <c r="L15" s="1"/>
    </row>
    <row r="16" spans="1:16" ht="28.5" customHeight="1" x14ac:dyDescent="0.15">
      <c r="A16" s="1"/>
      <c r="C16" s="5">
        <v>11</v>
      </c>
      <c r="D16" s="23"/>
      <c r="E16" s="6" t="s">
        <v>8</v>
      </c>
      <c r="F16" s="21">
        <f t="shared" si="0"/>
        <v>107</v>
      </c>
      <c r="G16" s="8">
        <v>106</v>
      </c>
      <c r="H16" s="8">
        <v>1</v>
      </c>
      <c r="I16" s="15" t="s">
        <v>34</v>
      </c>
      <c r="J16" s="10" t="s">
        <v>31</v>
      </c>
      <c r="L16" s="1"/>
    </row>
    <row r="17" spans="1:12" ht="28.5" customHeight="1" x14ac:dyDescent="0.15">
      <c r="A17" s="1"/>
      <c r="C17" s="5">
        <v>12</v>
      </c>
      <c r="D17" s="24"/>
      <c r="E17" s="6" t="s">
        <v>9</v>
      </c>
      <c r="F17" s="21">
        <f t="shared" si="0"/>
        <v>52</v>
      </c>
      <c r="G17" s="8">
        <v>52</v>
      </c>
      <c r="H17" s="8">
        <v>0</v>
      </c>
      <c r="I17" s="15" t="s">
        <v>34</v>
      </c>
      <c r="J17" s="10" t="s">
        <v>32</v>
      </c>
      <c r="L17" s="1"/>
    </row>
    <row r="18" spans="1:12" ht="28.5" customHeight="1" x14ac:dyDescent="0.15">
      <c r="A18" s="1"/>
      <c r="C18" s="5">
        <v>13</v>
      </c>
      <c r="D18" s="28" t="s">
        <v>49</v>
      </c>
      <c r="E18" s="6" t="s">
        <v>10</v>
      </c>
      <c r="F18" s="21">
        <f t="shared" si="0"/>
        <v>176</v>
      </c>
      <c r="G18" s="8">
        <v>175</v>
      </c>
      <c r="H18" s="8">
        <v>1</v>
      </c>
      <c r="I18" s="16" t="s">
        <v>35</v>
      </c>
      <c r="J18" s="10" t="s">
        <v>56</v>
      </c>
      <c r="L18" s="1"/>
    </row>
    <row r="19" spans="1:12" ht="28.5" customHeight="1" x14ac:dyDescent="0.15">
      <c r="A19" s="1"/>
      <c r="C19" s="5">
        <v>14</v>
      </c>
      <c r="D19" s="23"/>
      <c r="E19" s="6" t="s">
        <v>11</v>
      </c>
      <c r="F19" s="21">
        <f t="shared" si="0"/>
        <v>18</v>
      </c>
      <c r="G19" s="8">
        <v>18</v>
      </c>
      <c r="H19" s="8">
        <v>0</v>
      </c>
      <c r="I19" s="16" t="s">
        <v>35</v>
      </c>
      <c r="J19" s="10" t="s">
        <v>23</v>
      </c>
      <c r="L19" s="1"/>
    </row>
    <row r="20" spans="1:12" ht="28.5" customHeight="1" x14ac:dyDescent="0.15">
      <c r="A20" s="1"/>
      <c r="C20" s="5">
        <v>15</v>
      </c>
      <c r="D20" s="24"/>
      <c r="E20" s="6" t="s">
        <v>12</v>
      </c>
      <c r="F20" s="21">
        <f t="shared" si="0"/>
        <v>53</v>
      </c>
      <c r="G20" s="8">
        <v>48</v>
      </c>
      <c r="H20" s="8">
        <v>5</v>
      </c>
      <c r="I20" s="15" t="s">
        <v>34</v>
      </c>
      <c r="J20" s="10" t="s">
        <v>24</v>
      </c>
      <c r="L20" s="1"/>
    </row>
    <row r="21" spans="1:12" ht="28.5" customHeight="1" x14ac:dyDescent="0.15">
      <c r="A21" s="1"/>
      <c r="C21" s="5">
        <v>16</v>
      </c>
      <c r="D21" s="22" t="s">
        <v>68</v>
      </c>
      <c r="E21" s="6" t="s">
        <v>16</v>
      </c>
      <c r="F21" s="21">
        <f t="shared" si="0"/>
        <v>82</v>
      </c>
      <c r="G21" s="8">
        <v>82</v>
      </c>
      <c r="H21" s="8">
        <v>0</v>
      </c>
      <c r="I21" s="16" t="s">
        <v>35</v>
      </c>
      <c r="J21" s="10" t="s">
        <v>51</v>
      </c>
      <c r="L21" s="1"/>
    </row>
    <row r="22" spans="1:12" ht="28.5" customHeight="1" x14ac:dyDescent="0.15">
      <c r="A22" s="1"/>
      <c r="C22" s="5">
        <v>17</v>
      </c>
      <c r="D22" s="23"/>
      <c r="E22" s="6" t="s">
        <v>17</v>
      </c>
      <c r="F22" s="21">
        <f t="shared" si="0"/>
        <v>2</v>
      </c>
      <c r="G22" s="8">
        <v>2</v>
      </c>
      <c r="H22" s="8">
        <v>0</v>
      </c>
      <c r="I22" s="16" t="s">
        <v>35</v>
      </c>
      <c r="J22" s="10" t="s">
        <v>52</v>
      </c>
      <c r="L22" s="1"/>
    </row>
    <row r="23" spans="1:12" ht="28.5" customHeight="1" x14ac:dyDescent="0.15">
      <c r="A23" s="1"/>
      <c r="C23" s="5">
        <v>18</v>
      </c>
      <c r="D23" s="23"/>
      <c r="E23" s="6" t="s">
        <v>18</v>
      </c>
      <c r="F23" s="21">
        <f t="shared" si="0"/>
        <v>1</v>
      </c>
      <c r="G23" s="8">
        <v>1</v>
      </c>
      <c r="H23" s="8">
        <v>0</v>
      </c>
      <c r="I23" s="16" t="s">
        <v>35</v>
      </c>
      <c r="J23" s="10" t="s">
        <v>53</v>
      </c>
      <c r="L23" s="1"/>
    </row>
    <row r="24" spans="1:12" ht="28.5" customHeight="1" x14ac:dyDescent="0.15">
      <c r="A24" s="1"/>
      <c r="C24" s="5">
        <v>19</v>
      </c>
      <c r="D24" s="23"/>
      <c r="E24" s="6" t="s">
        <v>19</v>
      </c>
      <c r="F24" s="21">
        <f t="shared" si="0"/>
        <v>20</v>
      </c>
      <c r="G24" s="8">
        <v>20</v>
      </c>
      <c r="H24" s="8">
        <v>0</v>
      </c>
      <c r="I24" s="16" t="s">
        <v>35</v>
      </c>
      <c r="J24" s="10" t="s">
        <v>54</v>
      </c>
      <c r="L24" s="1"/>
    </row>
    <row r="25" spans="1:12" ht="28.5" customHeight="1" x14ac:dyDescent="0.15">
      <c r="A25" s="1"/>
      <c r="C25" s="5">
        <v>20</v>
      </c>
      <c r="D25" s="24"/>
      <c r="E25" s="6" t="s">
        <v>20</v>
      </c>
      <c r="F25" s="21">
        <f t="shared" si="0"/>
        <v>8</v>
      </c>
      <c r="G25" s="8">
        <v>8</v>
      </c>
      <c r="H25" s="8">
        <v>0</v>
      </c>
      <c r="I25" s="16" t="s">
        <v>35</v>
      </c>
      <c r="J25" s="10" t="s">
        <v>55</v>
      </c>
      <c r="L25" s="1"/>
    </row>
    <row r="26" spans="1:12" ht="28.5" customHeight="1" x14ac:dyDescent="0.15">
      <c r="A26" s="1"/>
      <c r="C26" s="5">
        <v>21</v>
      </c>
      <c r="D26" s="6" t="s">
        <v>50</v>
      </c>
      <c r="E26" s="6" t="s">
        <v>13</v>
      </c>
      <c r="F26" s="21">
        <f t="shared" si="0"/>
        <v>0</v>
      </c>
      <c r="G26" s="8">
        <v>0</v>
      </c>
      <c r="H26" s="8">
        <v>0</v>
      </c>
      <c r="I26" s="16" t="s">
        <v>35</v>
      </c>
      <c r="J26" s="10" t="s">
        <v>27</v>
      </c>
      <c r="L26" s="1"/>
    </row>
    <row r="27" spans="1:12" ht="28.5" customHeight="1" x14ac:dyDescent="0.15">
      <c r="A27" s="1"/>
      <c r="C27" s="10" t="s">
        <v>1</v>
      </c>
      <c r="D27" s="6" t="s">
        <v>15</v>
      </c>
      <c r="E27" s="6" t="s">
        <v>14</v>
      </c>
      <c r="F27" s="7">
        <f>SUM(F6:F26)</f>
        <v>2018</v>
      </c>
      <c r="G27" s="7">
        <f t="shared" ref="G27:H27" si="1">SUM(G6:G26)</f>
        <v>1666</v>
      </c>
      <c r="H27" s="7">
        <f t="shared" si="1"/>
        <v>352</v>
      </c>
      <c r="I27" s="7"/>
      <c r="J27" s="10"/>
      <c r="L27" s="1"/>
    </row>
    <row r="28" spans="1:12" ht="6" customHeight="1" x14ac:dyDescent="0.15">
      <c r="A28" s="1"/>
      <c r="C28" s="18"/>
      <c r="D28" s="18"/>
      <c r="E28" s="18"/>
      <c r="F28" s="19"/>
      <c r="G28" s="19"/>
      <c r="H28" s="19"/>
      <c r="I28" s="19"/>
      <c r="J28" s="20"/>
      <c r="L28" s="1"/>
    </row>
    <row r="29" spans="1:12" ht="23.25" customHeight="1" x14ac:dyDescent="0.15">
      <c r="A29" s="1"/>
      <c r="C29" s="25" t="s">
        <v>57</v>
      </c>
      <c r="D29" s="25"/>
      <c r="E29" s="25"/>
      <c r="F29" s="25"/>
      <c r="G29" s="25"/>
      <c r="H29" s="25"/>
      <c r="I29" s="25"/>
      <c r="J29" s="25"/>
      <c r="L29" s="1"/>
    </row>
    <row r="30" spans="1:12" ht="7.5" customHeight="1" x14ac:dyDescent="0.15">
      <c r="A30" s="1"/>
      <c r="L30" s="1"/>
    </row>
    <row r="31" spans="1:12" ht="5.25" customHeight="1" x14ac:dyDescent="0.15">
      <c r="A31" s="1"/>
      <c r="B31" s="1"/>
      <c r="C31" s="1"/>
      <c r="D31" s="1"/>
      <c r="E31" s="1"/>
      <c r="F31" s="2"/>
      <c r="G31" s="2"/>
      <c r="H31" s="2"/>
      <c r="I31" s="2"/>
      <c r="J31" s="1"/>
      <c r="K31" s="1"/>
      <c r="L31" s="1"/>
    </row>
    <row r="32" spans="1:12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</sheetData>
  <sheetProtection sheet="1" objects="1" scenarios="1" selectLockedCells="1"/>
  <mergeCells count="7">
    <mergeCell ref="D21:D25"/>
    <mergeCell ref="C29:J29"/>
    <mergeCell ref="C3:J3"/>
    <mergeCell ref="C4:E4"/>
    <mergeCell ref="D15:D17"/>
    <mergeCell ref="D18:D20"/>
    <mergeCell ref="D11:D14"/>
  </mergeCells>
  <phoneticPr fontId="1" type="noConversion"/>
  <printOptions horizontalCentered="1"/>
  <pageMargins left="0.11811023622047245" right="0.11811023622047245" top="0.33" bottom="0.36" header="0.19" footer="0.18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目录表</vt:lpstr>
      <vt:lpstr>目录表!Print_Area</vt:lpstr>
    </vt:vector>
  </TitlesOfParts>
  <Company>Newdaxie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Zhanglb</dc:creator>
  <cp:lastModifiedBy>Zhanglb</cp:lastModifiedBy>
  <cp:lastPrinted>2025-12-09T06:09:37Z</cp:lastPrinted>
  <dcterms:created xsi:type="dcterms:W3CDTF">2025-07-29T04:35:40Z</dcterms:created>
  <dcterms:modified xsi:type="dcterms:W3CDTF">2025-12-12T01:30:26Z</dcterms:modified>
</cp:coreProperties>
</file>